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4145" windowHeight="879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</sheets>
  <definedNames/>
  <calcPr fullCalcOnLoad="1"/>
</workbook>
</file>

<file path=xl/sharedStrings.xml><?xml version="1.0" encoding="utf-8"?>
<sst xmlns="http://schemas.openxmlformats.org/spreadsheetml/2006/main" count="35" uniqueCount="20">
  <si>
    <t>AAA</t>
  </si>
  <si>
    <t>AA</t>
  </si>
  <si>
    <t>A</t>
  </si>
  <si>
    <t>BBB</t>
  </si>
  <si>
    <t>BB</t>
  </si>
  <si>
    <t>B</t>
  </si>
  <si>
    <t>CCC</t>
  </si>
  <si>
    <t>Default</t>
  </si>
  <si>
    <t>sd(A)</t>
  </si>
  <si>
    <t>Value</t>
  </si>
  <si>
    <t>Prob</t>
  </si>
  <si>
    <t>Mean (BBB)</t>
  </si>
  <si>
    <t>Asset Correlation = 0</t>
  </si>
  <si>
    <t>Asset Correlation = 0.30</t>
  </si>
  <si>
    <t>where z =</t>
  </si>
  <si>
    <t>P(BBB = 107.55 and Prob A = 106.30) =</t>
  </si>
  <si>
    <r>
      <t>(x1-</t>
    </r>
    <r>
      <rPr>
        <sz val="12"/>
        <rFont val="Symbol"/>
        <family val="1"/>
      </rPr>
      <t>m</t>
    </r>
    <r>
      <rPr>
        <sz val="12"/>
        <rFont val="Verdana"/>
        <family val="0"/>
      </rPr>
      <t>1)/</t>
    </r>
    <r>
      <rPr>
        <sz val="12"/>
        <rFont val="Symbol"/>
        <family val="1"/>
      </rPr>
      <t>s</t>
    </r>
    <r>
      <rPr>
        <sz val="12"/>
        <rFont val="Verdana"/>
        <family val="0"/>
      </rPr>
      <t>1 =</t>
    </r>
  </si>
  <si>
    <r>
      <t>(x2-</t>
    </r>
    <r>
      <rPr>
        <sz val="12"/>
        <rFont val="Symbol"/>
        <family val="1"/>
      </rPr>
      <t>m</t>
    </r>
    <r>
      <rPr>
        <sz val="12"/>
        <rFont val="Verdana"/>
        <family val="0"/>
      </rPr>
      <t>2)/</t>
    </r>
    <r>
      <rPr>
        <sz val="12"/>
        <rFont val="Symbol"/>
        <family val="1"/>
      </rPr>
      <t>s</t>
    </r>
    <r>
      <rPr>
        <sz val="12"/>
        <rFont val="Verdana"/>
        <family val="0"/>
      </rPr>
      <t>2 =</t>
    </r>
  </si>
  <si>
    <t xml:space="preserve">z = </t>
  </si>
  <si>
    <t xml:space="preserve">prob = 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</si>
</sst>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_ * #,##0.00_ ;_ * \-#,##0.00_ ;_ * &quot;-&quot;??_ ;_ @_ 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"/>
    <numFmt numFmtId="172" formatCode="0.000000000"/>
    <numFmt numFmtId="173" formatCode="0.0000000000"/>
    <numFmt numFmtId="174" formatCode="0.00000000000"/>
    <numFmt numFmtId="175" formatCode="0.000000000000"/>
    <numFmt numFmtId="176" formatCode="0.0000000000000"/>
    <numFmt numFmtId="177" formatCode="0.00000000000000"/>
    <numFmt numFmtId="178" formatCode="0.000000000000000"/>
    <numFmt numFmtId="179" formatCode="0.0000000000000000"/>
    <numFmt numFmtId="180" formatCode="0.00000000000000000"/>
    <numFmt numFmtId="181" formatCode="0.000000000000000000"/>
    <numFmt numFmtId="182" formatCode="0.0000000000000000000"/>
    <numFmt numFmtId="183" formatCode="0.00000000000000000000"/>
    <numFmt numFmtId="184" formatCode="0.000000000000000000000"/>
    <numFmt numFmtId="185" formatCode="0.0000000000000000000000"/>
    <numFmt numFmtId="186" formatCode="0.00000000000000000000000"/>
    <numFmt numFmtId="187" formatCode="0.000000000000000000000000"/>
    <numFmt numFmtId="188" formatCode="0.0000000000000000000000000"/>
    <numFmt numFmtId="189" formatCode="0.00000000000000000000000000"/>
    <numFmt numFmtId="190" formatCode="0.000000000000000000000000000"/>
    <numFmt numFmtId="191" formatCode="0.0000000000000000000000000000"/>
    <numFmt numFmtId="192" formatCode="0.00000000000000000000000000000"/>
    <numFmt numFmtId="193" formatCode="0.000000000000000000000000000000"/>
    <numFmt numFmtId="194" formatCode="0.0000000000000000000000000000000"/>
    <numFmt numFmtId="195" formatCode="0.00000000000000000000000000000000"/>
    <numFmt numFmtId="196" formatCode="0.000000000000000000000000000000000"/>
    <numFmt numFmtId="197" formatCode="0.0000000000000000000000000000000000"/>
    <numFmt numFmtId="198" formatCode="0.00000000000000000000000000000000000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</numFmts>
  <fonts count="7">
    <font>
      <sz val="12"/>
      <name val="Verdana"/>
      <family val="0"/>
    </font>
    <font>
      <sz val="8"/>
      <name val="Verdana"/>
      <family val="0"/>
    </font>
    <font>
      <b/>
      <sz val="12"/>
      <name val="Verdana"/>
      <family val="2"/>
    </font>
    <font>
      <u val="single"/>
      <sz val="12"/>
      <color indexed="12"/>
      <name val="Verdana"/>
      <family val="0"/>
    </font>
    <font>
      <u val="single"/>
      <sz val="12"/>
      <color indexed="36"/>
      <name val="Verdana"/>
      <family val="0"/>
    </font>
    <font>
      <b/>
      <sz val="14"/>
      <color indexed="12"/>
      <name val="Verdana"/>
      <family val="2"/>
    </font>
    <font>
      <sz val="12"/>
      <name val="Symbol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2" fontId="0" fillId="0" borderId="1" xfId="0" applyNumberFormat="1" applyBorder="1" applyAlignment="1">
      <alignment vertical="center"/>
    </xf>
    <xf numFmtId="170" fontId="0" fillId="0" borderId="0" xfId="0" applyNumberFormat="1" applyAlignment="1">
      <alignment vertical="center"/>
    </xf>
    <xf numFmtId="0" fontId="2" fillId="0" borderId="1" xfId="0" applyFont="1" applyBorder="1" applyAlignment="1">
      <alignment horizontal="center" vertical="center"/>
    </xf>
    <xf numFmtId="170" fontId="0" fillId="0" borderId="1" xfId="0" applyNumberForma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20</xdr:row>
      <xdr:rowOff>0</xdr:rowOff>
    </xdr:from>
    <xdr:to>
      <xdr:col>11</xdr:col>
      <xdr:colOff>609600</xdr:colOff>
      <xdr:row>22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4572000"/>
          <a:ext cx="3533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25</xdr:row>
      <xdr:rowOff>9525</xdr:rowOff>
    </xdr:from>
    <xdr:to>
      <xdr:col>11</xdr:col>
      <xdr:colOff>428625</xdr:colOff>
      <xdr:row>27</xdr:row>
      <xdr:rowOff>38100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77125" y="5724525"/>
          <a:ext cx="33528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J37"/>
  <sheetViews>
    <sheetView showGridLines="0" tabSelected="1" workbookViewId="0" topLeftCell="C1">
      <selection activeCell="I39" sqref="I39"/>
    </sheetView>
  </sheetViews>
  <sheetFormatPr defaultColWidth="8.796875" defaultRowHeight="18" customHeight="1"/>
  <cols>
    <col min="1" max="3" width="8.796875" style="1" customWidth="1"/>
    <col min="4" max="4" width="9.3984375" style="1" customWidth="1"/>
    <col min="5" max="5" width="12.09765625" style="1" customWidth="1"/>
    <col min="6" max="6" width="9.5" style="1" bestFit="1" customWidth="1"/>
    <col min="7" max="7" width="12.296875" style="1" bestFit="1" customWidth="1"/>
    <col min="8" max="8" width="8.796875" style="1" customWidth="1"/>
    <col min="9" max="9" width="13.09765625" style="1" customWidth="1"/>
    <col min="10" max="16384" width="8.796875" style="1" customWidth="1"/>
  </cols>
  <sheetData>
    <row r="4" spans="3:9" ht="18" customHeight="1">
      <c r="C4" s="14" t="s">
        <v>2</v>
      </c>
      <c r="I4" s="1" t="s">
        <v>12</v>
      </c>
    </row>
    <row r="5" spans="3:9" ht="18" customHeight="1">
      <c r="C5" s="5"/>
      <c r="D5" s="7" t="s">
        <v>10</v>
      </c>
      <c r="E5" s="7" t="s">
        <v>9</v>
      </c>
      <c r="F5" s="12"/>
      <c r="G5" s="13"/>
      <c r="I5" s="1" t="s">
        <v>15</v>
      </c>
    </row>
    <row r="6" spans="3:9" ht="18" customHeight="1">
      <c r="C6" s="5" t="s">
        <v>0</v>
      </c>
      <c r="D6" s="2">
        <v>0.09</v>
      </c>
      <c r="E6" s="2">
        <v>106.59</v>
      </c>
      <c r="F6" s="6">
        <f>+D6/100*E6</f>
        <v>0.095931</v>
      </c>
      <c r="G6" s="6">
        <f>+(E6-$F$14)^2*D6/100</f>
        <v>2.0795658849010684E-06</v>
      </c>
      <c r="I6" s="4">
        <f>+D8/100*D23/100</f>
        <v>0.79149765</v>
      </c>
    </row>
    <row r="7" spans="3:7" ht="18" customHeight="1">
      <c r="C7" s="5" t="s">
        <v>1</v>
      </c>
      <c r="D7" s="2">
        <v>2.27</v>
      </c>
      <c r="E7" s="2">
        <v>106.49</v>
      </c>
      <c r="F7" s="6">
        <f aca="true" t="shared" si="0" ref="F7:F13">+D7/100*E7</f>
        <v>2.417323</v>
      </c>
      <c r="G7" s="6">
        <f aca="true" t="shared" si="1" ref="G7:G13">+(E7-$F$14)^2*D7/100</f>
        <v>6.121801287469099E-05</v>
      </c>
    </row>
    <row r="8" spans="3:7" ht="18" customHeight="1">
      <c r="C8" s="5" t="s">
        <v>2</v>
      </c>
      <c r="D8" s="2">
        <v>91.05</v>
      </c>
      <c r="E8" s="3">
        <v>106.3</v>
      </c>
      <c r="F8" s="6">
        <f t="shared" si="0"/>
        <v>96.78614999999999</v>
      </c>
      <c r="G8" s="6">
        <f t="shared" si="1"/>
        <v>0.05329211927688781</v>
      </c>
    </row>
    <row r="9" spans="3:7" ht="18" customHeight="1">
      <c r="C9" s="5" t="s">
        <v>3</v>
      </c>
      <c r="D9" s="2">
        <v>5.52</v>
      </c>
      <c r="E9" s="2">
        <v>105.64</v>
      </c>
      <c r="F9" s="6">
        <f t="shared" si="0"/>
        <v>5.831328</v>
      </c>
      <c r="G9" s="6">
        <f t="shared" si="1"/>
        <v>0.044904069987606245</v>
      </c>
    </row>
    <row r="10" spans="3:7" ht="18" customHeight="1">
      <c r="C10" s="5" t="s">
        <v>4</v>
      </c>
      <c r="D10" s="2">
        <v>0.74</v>
      </c>
      <c r="E10" s="2">
        <v>103.15</v>
      </c>
      <c r="F10" s="6">
        <f t="shared" si="0"/>
        <v>0.76331</v>
      </c>
      <c r="G10" s="6">
        <f t="shared" si="1"/>
        <v>0.08513844972483066</v>
      </c>
    </row>
    <row r="11" spans="3:7" ht="18" customHeight="1">
      <c r="C11" s="5" t="s">
        <v>5</v>
      </c>
      <c r="D11" s="2">
        <v>0.6</v>
      </c>
      <c r="E11" s="2">
        <v>101.39</v>
      </c>
      <c r="F11" s="6">
        <f t="shared" si="0"/>
        <v>0.60834</v>
      </c>
      <c r="G11" s="6">
        <f t="shared" si="1"/>
        <v>0.1592543581725654</v>
      </c>
    </row>
    <row r="12" spans="3:7" ht="18" customHeight="1">
      <c r="C12" s="5" t="s">
        <v>6</v>
      </c>
      <c r="D12" s="2">
        <v>0.01</v>
      </c>
      <c r="E12" s="2">
        <v>88.71</v>
      </c>
      <c r="F12" s="6">
        <f t="shared" si="0"/>
        <v>0.008871</v>
      </c>
      <c r="G12" s="6">
        <f t="shared" si="1"/>
        <v>0.03179777631887609</v>
      </c>
    </row>
    <row r="13" spans="3:7" ht="18" customHeight="1">
      <c r="C13" s="5" t="s">
        <v>7</v>
      </c>
      <c r="D13" s="2">
        <v>0.06</v>
      </c>
      <c r="E13" s="2">
        <v>51.13</v>
      </c>
      <c r="F13" s="6">
        <f t="shared" si="0"/>
        <v>0.030678</v>
      </c>
      <c r="G13" s="6">
        <f t="shared" si="1"/>
        <v>1.8422892582892558</v>
      </c>
    </row>
    <row r="14" spans="3:7" ht="18" customHeight="1">
      <c r="C14" s="8"/>
      <c r="D14" s="9"/>
      <c r="E14" s="7" t="s">
        <v>11</v>
      </c>
      <c r="F14" s="6">
        <f>SUM(F6:F13)</f>
        <v>106.54193099999999</v>
      </c>
      <c r="G14" s="6">
        <f>SUM(G6:G13)</f>
        <v>2.2167393293487816</v>
      </c>
    </row>
    <row r="15" spans="3:7" ht="18" customHeight="1">
      <c r="C15" s="10"/>
      <c r="D15" s="11"/>
      <c r="E15" s="2"/>
      <c r="F15" s="7" t="s">
        <v>8</v>
      </c>
      <c r="G15" s="6">
        <f>+SQRT(G14)</f>
        <v>1.4888718310683366</v>
      </c>
    </row>
    <row r="18" ht="18" customHeight="1">
      <c r="C18" s="14" t="s">
        <v>3</v>
      </c>
    </row>
    <row r="19" spans="3:9" ht="18" customHeight="1">
      <c r="C19" s="5"/>
      <c r="D19" s="7" t="s">
        <v>10</v>
      </c>
      <c r="E19" s="7" t="s">
        <v>9</v>
      </c>
      <c r="F19" s="12"/>
      <c r="G19" s="13"/>
      <c r="I19" s="1" t="s">
        <v>13</v>
      </c>
    </row>
    <row r="20" spans="3:7" ht="18" customHeight="1">
      <c r="C20" s="5" t="s">
        <v>0</v>
      </c>
      <c r="D20" s="2">
        <v>0.02</v>
      </c>
      <c r="E20" s="2">
        <v>109.37</v>
      </c>
      <c r="F20" s="6">
        <f>+D20/100*E20</f>
        <v>0.021874</v>
      </c>
      <c r="G20" s="6">
        <f>+(E20-$F$28)^2*D20/100</f>
        <v>0.0010415796509448023</v>
      </c>
    </row>
    <row r="21" spans="3:7" ht="18" customHeight="1">
      <c r="C21" s="5" t="s">
        <v>1</v>
      </c>
      <c r="D21" s="2">
        <v>0.33</v>
      </c>
      <c r="E21" s="2">
        <v>109.19</v>
      </c>
      <c r="F21" s="6">
        <f aca="true" t="shared" si="2" ref="F21:F27">+D21/100*E21</f>
        <v>0.360327</v>
      </c>
      <c r="G21" s="6">
        <f aca="true" t="shared" si="3" ref="G21:G28">+(E21-$F$28)^2*D21/100</f>
        <v>0.01458187082458914</v>
      </c>
    </row>
    <row r="22" spans="3:7" ht="18" customHeight="1">
      <c r="C22" s="5" t="s">
        <v>2</v>
      </c>
      <c r="D22" s="2">
        <v>5.95</v>
      </c>
      <c r="E22" s="3">
        <v>108.66</v>
      </c>
      <c r="F22" s="6">
        <f t="shared" si="2"/>
        <v>6.46527</v>
      </c>
      <c r="G22" s="6">
        <f t="shared" si="3"/>
        <v>0.147050787976077</v>
      </c>
    </row>
    <row r="23" spans="3:7" ht="18" customHeight="1">
      <c r="C23" s="5" t="s">
        <v>3</v>
      </c>
      <c r="D23" s="2">
        <v>86.93</v>
      </c>
      <c r="E23" s="2">
        <v>107.55</v>
      </c>
      <c r="F23" s="6">
        <f t="shared" si="2"/>
        <v>93.493215</v>
      </c>
      <c r="G23" s="6">
        <f t="shared" si="3"/>
        <v>0.18561274016756937</v>
      </c>
    </row>
    <row r="24" spans="3:7" ht="18" customHeight="1">
      <c r="C24" s="5" t="s">
        <v>4</v>
      </c>
      <c r="D24" s="3">
        <v>5.3</v>
      </c>
      <c r="E24" s="2">
        <v>102.02</v>
      </c>
      <c r="F24" s="6">
        <f t="shared" si="2"/>
        <v>5.4070599999999995</v>
      </c>
      <c r="G24" s="6">
        <f t="shared" si="3"/>
        <v>1.3612410213003754</v>
      </c>
    </row>
    <row r="25" spans="3:9" ht="18" customHeight="1">
      <c r="C25" s="5" t="s">
        <v>5</v>
      </c>
      <c r="D25" s="2">
        <v>1.17</v>
      </c>
      <c r="E25" s="3">
        <v>98.1</v>
      </c>
      <c r="F25" s="6">
        <f t="shared" si="2"/>
        <v>1.1477699999999997</v>
      </c>
      <c r="G25" s="6">
        <f t="shared" si="3"/>
        <v>0.9451572387042724</v>
      </c>
      <c r="I25" s="1" t="s">
        <v>14</v>
      </c>
    </row>
    <row r="26" spans="3:7" ht="18" customHeight="1">
      <c r="C26" s="5" t="s">
        <v>6</v>
      </c>
      <c r="D26" s="2">
        <v>0.12</v>
      </c>
      <c r="E26" s="2">
        <v>83.64</v>
      </c>
      <c r="F26" s="6">
        <f t="shared" si="2"/>
        <v>0.10036799999999999</v>
      </c>
      <c r="G26" s="6">
        <f t="shared" si="3"/>
        <v>0.6597658302416689</v>
      </c>
    </row>
    <row r="27" spans="3:7" ht="18" customHeight="1">
      <c r="C27" s="5" t="s">
        <v>7</v>
      </c>
      <c r="D27" s="2">
        <v>0.18</v>
      </c>
      <c r="E27" s="2">
        <v>51.13</v>
      </c>
      <c r="F27" s="6">
        <f t="shared" si="2"/>
        <v>0.092034</v>
      </c>
      <c r="G27" s="6">
        <f t="shared" si="3"/>
        <v>5.636319456410503</v>
      </c>
    </row>
    <row r="28" spans="3:7" ht="18" customHeight="1">
      <c r="C28" s="8"/>
      <c r="D28" s="9"/>
      <c r="E28" s="7" t="s">
        <v>11</v>
      </c>
      <c r="F28" s="6">
        <f>SUM(F20:F27)</f>
        <v>107.087918</v>
      </c>
      <c r="G28" s="6">
        <f>SUM(G20:G27)</f>
        <v>8.950770525275999</v>
      </c>
    </row>
    <row r="29" spans="3:7" ht="18" customHeight="1">
      <c r="C29" s="10"/>
      <c r="D29" s="11"/>
      <c r="E29" s="2"/>
      <c r="F29" s="7" t="s">
        <v>8</v>
      </c>
      <c r="G29" s="6">
        <f>+SQRT(G28)</f>
        <v>2.991783836655984</v>
      </c>
    </row>
    <row r="30" ht="18" customHeight="1">
      <c r="I30" s="1" t="s">
        <v>15</v>
      </c>
    </row>
    <row r="32" spans="9:10" ht="18" customHeight="1">
      <c r="I32" s="1" t="s">
        <v>16</v>
      </c>
      <c r="J32" s="1">
        <f>+(107.55-F28)/G29</f>
        <v>0.15445032971248338</v>
      </c>
    </row>
    <row r="33" spans="9:10" ht="18" customHeight="1">
      <c r="I33" s="1" t="s">
        <v>17</v>
      </c>
      <c r="J33" s="1">
        <f>+(106.3-F14)/G15</f>
        <v>-0.16249283178821164</v>
      </c>
    </row>
    <row r="35" spans="9:10" ht="18" customHeight="1">
      <c r="I35" s="1" t="s">
        <v>18</v>
      </c>
      <c r="J35" s="1">
        <f>+J32^2+J33^2-2*0.3*J32*J33</f>
        <v>0.06531706759820949</v>
      </c>
    </row>
    <row r="37" spans="9:10" ht="18" customHeight="1">
      <c r="I37" s="1" t="s">
        <v>19</v>
      </c>
      <c r="J37" s="1">
        <f>1/(2*22/7*G15*G29*SQRT(1-0.3^2))*EXP(-J35/(2*(1-0.3^2)))</f>
        <v>0.03612026813494349</v>
      </c>
    </row>
  </sheetData>
  <mergeCells count="2">
    <mergeCell ref="C14:D15"/>
    <mergeCell ref="C28:D29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julia.cains</dc:creator>
  <cp:keywords/>
  <dc:description/>
  <cp:lastModifiedBy>julia.cains</cp:lastModifiedBy>
  <dcterms:created xsi:type="dcterms:W3CDTF">2010-06-07T06:53:51Z</dcterms:created>
  <dcterms:modified xsi:type="dcterms:W3CDTF">2010-06-07T12:22:10Z</dcterms:modified>
  <cp:category/>
  <cp:version/>
  <cp:contentType/>
  <cp:contentStatus/>
</cp:coreProperties>
</file>