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<sst xmlns="http://schemas.openxmlformats.org/spreadsheetml/2006/main" count="25" uniqueCount="13">
  <si>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sep</t>
  </si>
  <si>
    <t>tpo</t>
  </si>
  <si>
    <t>RESUMEN TIPO1</t>
  </si>
  <si>
    <t>RESUMEN TIPO2</t>
  </si>
  <si>
    <t>5 (274)</t>
  </si>
  <si>
    <t>ITEM</t>
  </si>
  <si>
    <t>Q0</t>
  </si>
  <si>
    <t>Q1</t>
  </si>
  <si>
    <t>MDN</t>
  </si>
  <si>
    <t>MDA</t>
  </si>
  <si>
    <t>DST</t>
  </si>
  <si>
    <t>Q3</t>
  </si>
  <si>
    <t>Q4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</si>
</sst>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000"/>
  </numFmts>
  <fonts count="5">
    <font>
      <sz val="10"/>
      <name val="Trebuchet MS"/>
      <family val="2"/>
    </font>
    <font>
      <sz val="10"/>
      <name val="Arial"/>
      <family val="0"/>
    </font>
    <font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92" zoomScaleNormal="92" workbookViewId="0" topLeftCell="A1">
      <selection activeCell="P21" sqref="P21"/>
    </sheetView>
  </sheetViews>
  <sheetFormatPr defaultColWidth="12.57421875" defaultRowHeight="15"/>
  <cols>
    <col min="1" max="3" width="5.421875" style="0" customWidth="1"/>
    <col min="4" max="4" width="3.00390625" style="0" customWidth="1"/>
    <col min="5" max="16" width="5.421875" style="0" customWidth="1"/>
    <col min="17" max="16384" width="12.28125" style="0" customWidth="1"/>
  </cols>
  <sheetData>
    <row r="1" spans="2:17" ht="12.75">
      <c r="B1" s="1" t="s">
        <v>0</v>
      </c>
      <c r="C1" s="1" t="s">
        <v>1</v>
      </c>
      <c r="D1" s="2"/>
      <c r="E1" t="s">
        <v>0</v>
      </c>
      <c r="G1" s="3" t="s">
        <v>1</v>
      </c>
      <c r="H1" s="4" t="s">
        <v>2</v>
      </c>
      <c r="I1" s="4"/>
      <c r="J1" s="4"/>
      <c r="K1" t="s">
        <v>0</v>
      </c>
      <c r="M1" s="3" t="s">
        <v>1</v>
      </c>
      <c r="N1" s="4" t="s">
        <v>3</v>
      </c>
      <c r="O1" s="4"/>
      <c r="P1" s="4"/>
      <c r="Q1" s="5" t="s">
        <v>4</v>
      </c>
    </row>
    <row r="2" spans="1:16" ht="12.75">
      <c r="A2" s="6">
        <v>1</v>
      </c>
      <c r="B2" s="1">
        <v>2</v>
      </c>
      <c r="C2" s="1">
        <v>1</v>
      </c>
      <c r="D2" s="2"/>
      <c r="E2">
        <v>2</v>
      </c>
      <c r="F2" s="7">
        <f>E2</f>
        <v>2</v>
      </c>
      <c r="G2" s="3">
        <v>1</v>
      </c>
      <c r="I2" s="7">
        <v>2</v>
      </c>
      <c r="J2" s="3">
        <v>1</v>
      </c>
      <c r="L2" s="8">
        <f>B2</f>
        <v>2</v>
      </c>
      <c r="M2" s="3"/>
      <c r="O2" s="7">
        <v>16</v>
      </c>
      <c r="P2" s="3">
        <v>2</v>
      </c>
    </row>
    <row r="3" spans="1:16" ht="12.75">
      <c r="A3" s="6">
        <v>2</v>
      </c>
      <c r="B3" s="1">
        <v>5</v>
      </c>
      <c r="C3" s="1">
        <v>1</v>
      </c>
      <c r="D3" s="2"/>
      <c r="E3">
        <v>5</v>
      </c>
      <c r="F3" s="7">
        <f>E3</f>
        <v>5</v>
      </c>
      <c r="G3" s="3">
        <v>1</v>
      </c>
      <c r="I3" s="7">
        <v>5</v>
      </c>
      <c r="J3" s="3">
        <v>1</v>
      </c>
      <c r="L3" s="8">
        <f>L2+B3</f>
        <v>7</v>
      </c>
      <c r="M3" s="3"/>
      <c r="O3" s="7">
        <v>11</v>
      </c>
      <c r="P3" s="3">
        <v>2</v>
      </c>
    </row>
    <row r="4" spans="1:16" ht="12.75">
      <c r="A4" s="6">
        <v>3</v>
      </c>
      <c r="B4" s="1">
        <v>1</v>
      </c>
      <c r="C4" s="1">
        <v>3</v>
      </c>
      <c r="D4" s="2"/>
      <c r="F4" s="8">
        <f>B4</f>
        <v>1</v>
      </c>
      <c r="G4" s="3"/>
      <c r="I4" s="7">
        <v>33</v>
      </c>
      <c r="J4" s="3">
        <v>1</v>
      </c>
      <c r="L4" s="8">
        <f>L3+B4</f>
        <v>8</v>
      </c>
      <c r="M4" s="3"/>
      <c r="O4" s="7">
        <v>56</v>
      </c>
      <c r="P4" s="3">
        <v>2</v>
      </c>
    </row>
    <row r="5" spans="1:16" ht="12.75">
      <c r="A5" s="6">
        <v>4</v>
      </c>
      <c r="B5" s="1">
        <v>8</v>
      </c>
      <c r="C5" s="1">
        <v>2</v>
      </c>
      <c r="D5" s="2"/>
      <c r="F5" s="8">
        <f>F4+B5</f>
        <v>9</v>
      </c>
      <c r="G5" s="3"/>
      <c r="I5" s="7">
        <v>10</v>
      </c>
      <c r="J5" s="3">
        <v>1</v>
      </c>
      <c r="K5" s="9">
        <f>L4+B5</f>
        <v>16</v>
      </c>
      <c r="L5" s="7">
        <f>K5</f>
        <v>16</v>
      </c>
      <c r="M5" s="3">
        <v>2</v>
      </c>
      <c r="O5" s="7">
        <v>6</v>
      </c>
      <c r="P5" s="3">
        <v>2</v>
      </c>
    </row>
    <row r="6" spans="1:16" ht="12.75">
      <c r="A6" s="6">
        <v>5</v>
      </c>
      <c r="B6" s="1">
        <v>11</v>
      </c>
      <c r="C6" s="1">
        <v>2</v>
      </c>
      <c r="D6" s="2"/>
      <c r="F6" s="8">
        <f>F5+B6</f>
        <v>20</v>
      </c>
      <c r="G6" s="3"/>
      <c r="I6" s="7">
        <v>7</v>
      </c>
      <c r="J6" s="3">
        <v>1</v>
      </c>
      <c r="L6" s="7">
        <f>B6</f>
        <v>11</v>
      </c>
      <c r="M6" s="3">
        <v>2</v>
      </c>
      <c r="O6" s="7">
        <v>17</v>
      </c>
      <c r="P6" s="3">
        <v>2</v>
      </c>
    </row>
    <row r="7" spans="1:16" ht="12.75">
      <c r="A7" s="6">
        <v>6</v>
      </c>
      <c r="B7" s="1">
        <v>13</v>
      </c>
      <c r="C7" s="1">
        <v>1</v>
      </c>
      <c r="D7" s="2"/>
      <c r="E7" s="9">
        <f>F6+B7</f>
        <v>33</v>
      </c>
      <c r="F7" s="7">
        <f>E7</f>
        <v>33</v>
      </c>
      <c r="G7" s="3">
        <v>1</v>
      </c>
      <c r="I7" s="7">
        <v>3</v>
      </c>
      <c r="J7" s="3">
        <v>1</v>
      </c>
      <c r="L7" s="8">
        <f>B7</f>
        <v>13</v>
      </c>
      <c r="M7" s="3"/>
      <c r="O7" s="7">
        <v>18</v>
      </c>
      <c r="P7" s="3">
        <v>2</v>
      </c>
    </row>
    <row r="8" spans="1:16" ht="12.75">
      <c r="A8" s="6">
        <v>7</v>
      </c>
      <c r="B8" s="1">
        <v>10</v>
      </c>
      <c r="C8" s="1">
        <v>1</v>
      </c>
      <c r="D8" s="2"/>
      <c r="E8" s="9">
        <f>B8</f>
        <v>10</v>
      </c>
      <c r="F8" s="7">
        <f>E8</f>
        <v>10</v>
      </c>
      <c r="G8" s="3">
        <v>1</v>
      </c>
      <c r="I8" s="7">
        <v>3</v>
      </c>
      <c r="J8" s="3">
        <v>1</v>
      </c>
      <c r="L8" s="8">
        <f>L7+B8</f>
        <v>23</v>
      </c>
      <c r="M8" s="3"/>
      <c r="O8" s="7">
        <v>52</v>
      </c>
      <c r="P8" s="3">
        <v>2</v>
      </c>
    </row>
    <row r="9" spans="1:16" ht="12.75">
      <c r="A9" s="6">
        <v>8</v>
      </c>
      <c r="B9" s="1">
        <v>2</v>
      </c>
      <c r="C9" s="1">
        <v>3</v>
      </c>
      <c r="D9" s="2"/>
      <c r="F9" s="8">
        <f>B9</f>
        <v>2</v>
      </c>
      <c r="G9" s="3"/>
      <c r="I9" s="7">
        <v>21</v>
      </c>
      <c r="J9" s="3">
        <v>1</v>
      </c>
      <c r="L9" s="8">
        <f>L8+B9</f>
        <v>25</v>
      </c>
      <c r="M9" s="3"/>
      <c r="O9" s="7">
        <v>72</v>
      </c>
      <c r="P9" s="3">
        <v>2</v>
      </c>
    </row>
    <row r="10" spans="1:16" ht="12.75">
      <c r="A10" s="6">
        <v>9</v>
      </c>
      <c r="B10" s="1">
        <v>4</v>
      </c>
      <c r="C10" s="1">
        <v>7</v>
      </c>
      <c r="D10" s="2"/>
      <c r="F10" s="8">
        <f>F9+B10</f>
        <v>6</v>
      </c>
      <c r="G10" s="3"/>
      <c r="I10" s="7">
        <v>1</v>
      </c>
      <c r="J10" s="3">
        <v>1</v>
      </c>
      <c r="L10" s="8">
        <f>L9+B10</f>
        <v>29</v>
      </c>
      <c r="M10" s="3"/>
      <c r="O10" s="7">
        <v>8</v>
      </c>
      <c r="P10" s="3">
        <v>2</v>
      </c>
    </row>
    <row r="11" spans="1:16" ht="12.75">
      <c r="A11" s="6">
        <v>10</v>
      </c>
      <c r="B11" s="1">
        <v>1</v>
      </c>
      <c r="C11" s="1">
        <v>1</v>
      </c>
      <c r="D11" s="2"/>
      <c r="E11" s="9">
        <f>F10+B11</f>
        <v>7</v>
      </c>
      <c r="F11" s="7">
        <f>E11</f>
        <v>7</v>
      </c>
      <c r="G11" s="3">
        <v>1</v>
      </c>
      <c r="I11" s="7">
        <v>12</v>
      </c>
      <c r="J11" s="3">
        <v>1</v>
      </c>
      <c r="L11" s="8">
        <f>L10+B11</f>
        <v>30</v>
      </c>
      <c r="M11" s="3"/>
      <c r="O11" s="7">
        <v>6</v>
      </c>
      <c r="P11" s="3">
        <v>2</v>
      </c>
    </row>
    <row r="12" spans="1:16" ht="12.75">
      <c r="A12" s="6">
        <v>11</v>
      </c>
      <c r="B12" s="1">
        <v>3</v>
      </c>
      <c r="C12" s="1">
        <v>1</v>
      </c>
      <c r="D12" s="2"/>
      <c r="F12" s="7">
        <f>B12</f>
        <v>3</v>
      </c>
      <c r="G12" s="3">
        <v>1</v>
      </c>
      <c r="I12" s="7">
        <v>1</v>
      </c>
      <c r="J12" s="3">
        <v>1</v>
      </c>
      <c r="L12" s="8">
        <f>L11+B12</f>
        <v>33</v>
      </c>
      <c r="M12" s="3"/>
      <c r="O12" s="7">
        <v>10</v>
      </c>
      <c r="P12" s="3">
        <v>2</v>
      </c>
    </row>
    <row r="13" spans="1:16" ht="12.75">
      <c r="A13" s="6">
        <v>12</v>
      </c>
      <c r="B13" s="1">
        <v>3</v>
      </c>
      <c r="C13" s="1">
        <v>1</v>
      </c>
      <c r="D13" s="2"/>
      <c r="F13" s="7">
        <f>B13</f>
        <v>3</v>
      </c>
      <c r="G13" s="3">
        <v>1</v>
      </c>
      <c r="I13" s="7">
        <v>19</v>
      </c>
      <c r="J13" s="3">
        <v>1</v>
      </c>
      <c r="L13" s="8">
        <f>L12+B13</f>
        <v>36</v>
      </c>
      <c r="M13" s="3"/>
      <c r="N13" s="10">
        <f>COUNTIF(P2:P12,2)</f>
        <v>11</v>
      </c>
      <c r="O13" s="6" t="s">
        <v>5</v>
      </c>
      <c r="P13" s="3"/>
    </row>
    <row r="14" spans="1:16" ht="12.75">
      <c r="A14" s="6">
        <v>13</v>
      </c>
      <c r="B14" s="1">
        <v>20</v>
      </c>
      <c r="C14" s="1">
        <v>2</v>
      </c>
      <c r="D14" s="2"/>
      <c r="F14" s="8">
        <f>B14</f>
        <v>20</v>
      </c>
      <c r="G14" s="3"/>
      <c r="I14" s="7">
        <v>29</v>
      </c>
      <c r="J14" s="3">
        <v>1</v>
      </c>
      <c r="K14" s="9">
        <f>L13+B14</f>
        <v>56</v>
      </c>
      <c r="L14" s="7">
        <f>K14</f>
        <v>56</v>
      </c>
      <c r="M14" s="3">
        <v>2</v>
      </c>
      <c r="N14" s="6" t="s">
        <v>6</v>
      </c>
      <c r="O14" s="11">
        <f>QUARTILE(O2:O12,0)</f>
        <v>6</v>
      </c>
      <c r="P14" s="11"/>
    </row>
    <row r="15" spans="1:16" ht="12.75">
      <c r="A15" s="6">
        <v>14</v>
      </c>
      <c r="B15" s="1">
        <v>1</v>
      </c>
      <c r="C15" s="1">
        <v>1</v>
      </c>
      <c r="D15" s="2"/>
      <c r="E15" s="9">
        <f>F14+B15</f>
        <v>21</v>
      </c>
      <c r="F15" s="7">
        <f>E15</f>
        <v>21</v>
      </c>
      <c r="G15" s="3">
        <v>1</v>
      </c>
      <c r="I15" s="7">
        <v>5</v>
      </c>
      <c r="J15" s="3">
        <v>1</v>
      </c>
      <c r="L15" s="8">
        <f>B15</f>
        <v>1</v>
      </c>
      <c r="M15" s="3"/>
      <c r="N15" s="6" t="s">
        <v>7</v>
      </c>
      <c r="O15" s="11">
        <f>QUARTILE(O2:O12,1)</f>
        <v>9</v>
      </c>
      <c r="P15" s="11"/>
    </row>
    <row r="16" spans="1:16" ht="12.75">
      <c r="A16" s="6">
        <v>15</v>
      </c>
      <c r="B16" s="1">
        <v>1</v>
      </c>
      <c r="C16" s="1">
        <v>1</v>
      </c>
      <c r="D16" s="2"/>
      <c r="F16" s="7">
        <f>B16</f>
        <v>1</v>
      </c>
      <c r="G16" s="3">
        <v>1</v>
      </c>
      <c r="I16" s="7">
        <v>5</v>
      </c>
      <c r="J16" s="3">
        <v>1</v>
      </c>
      <c r="L16" s="8">
        <f>L15+B16</f>
        <v>2</v>
      </c>
      <c r="M16" s="3"/>
      <c r="N16" s="6" t="s">
        <v>8</v>
      </c>
      <c r="O16" s="11">
        <f>QUARTILE(O2:O12,2)</f>
        <v>16</v>
      </c>
      <c r="P16" s="11"/>
    </row>
    <row r="17" spans="1:16" ht="12.75">
      <c r="A17" s="6">
        <v>16</v>
      </c>
      <c r="B17" s="1">
        <v>4</v>
      </c>
      <c r="C17" s="1">
        <v>2</v>
      </c>
      <c r="D17" s="2"/>
      <c r="F17" s="8">
        <f>B17</f>
        <v>4</v>
      </c>
      <c r="G17" s="3"/>
      <c r="I17" s="7">
        <v>33</v>
      </c>
      <c r="J17" s="3">
        <v>1</v>
      </c>
      <c r="K17" s="9">
        <f>L16+B17</f>
        <v>6</v>
      </c>
      <c r="L17" s="7">
        <f>K17</f>
        <v>6</v>
      </c>
      <c r="M17" s="3">
        <v>2</v>
      </c>
      <c r="N17" s="6" t="s">
        <v>9</v>
      </c>
      <c r="O17" s="11">
        <f>AVERAGE(O2:O12)</f>
        <v>24.727272727272727</v>
      </c>
      <c r="P17" s="11"/>
    </row>
    <row r="18" spans="1:16" ht="12.75">
      <c r="A18" s="6">
        <v>17</v>
      </c>
      <c r="B18" s="1">
        <v>8</v>
      </c>
      <c r="C18" s="1">
        <v>1</v>
      </c>
      <c r="D18" s="2"/>
      <c r="E18" s="9">
        <f>F17+B18</f>
        <v>12</v>
      </c>
      <c r="F18" s="7">
        <f>E18</f>
        <v>12</v>
      </c>
      <c r="G18" s="3">
        <v>1</v>
      </c>
      <c r="I18" s="7">
        <v>1</v>
      </c>
      <c r="J18" s="3">
        <v>1</v>
      </c>
      <c r="L18" s="8">
        <f>B18</f>
        <v>8</v>
      </c>
      <c r="M18" s="3"/>
      <c r="N18" s="6" t="s">
        <v>10</v>
      </c>
      <c r="O18" s="11">
        <f>STDEV(O2:O12)</f>
        <v>23.503578064162525</v>
      </c>
      <c r="P18" s="11"/>
    </row>
    <row r="19" spans="1:16" ht="12.75">
      <c r="A19" s="6">
        <v>18</v>
      </c>
      <c r="B19" s="1">
        <v>1</v>
      </c>
      <c r="C19" s="1">
        <v>1</v>
      </c>
      <c r="D19" s="2"/>
      <c r="F19" s="7">
        <f>B19</f>
        <v>1</v>
      </c>
      <c r="G19" s="3">
        <v>1</v>
      </c>
      <c r="I19" s="7">
        <v>4</v>
      </c>
      <c r="J19" s="3">
        <v>1</v>
      </c>
      <c r="L19" s="8">
        <f>L18+B19</f>
        <v>9</v>
      </c>
      <c r="M19" s="3"/>
      <c r="N19" s="6" t="s">
        <v>11</v>
      </c>
      <c r="O19" s="11">
        <f>QUARTILE(O2:O12,3)</f>
        <v>35</v>
      </c>
      <c r="P19" s="11"/>
    </row>
    <row r="20" spans="1:16" ht="12.75">
      <c r="A20" s="6">
        <v>19</v>
      </c>
      <c r="B20" s="1">
        <v>5</v>
      </c>
      <c r="C20" s="1">
        <v>3</v>
      </c>
      <c r="D20" s="2"/>
      <c r="F20" s="8">
        <f>B20</f>
        <v>5</v>
      </c>
      <c r="G20" s="3"/>
      <c r="I20" s="7">
        <v>4</v>
      </c>
      <c r="J20" s="3">
        <v>1</v>
      </c>
      <c r="L20" s="8">
        <f>L19+B20</f>
        <v>14</v>
      </c>
      <c r="M20" s="3"/>
      <c r="N20" s="6" t="s">
        <v>12</v>
      </c>
      <c r="O20" s="11">
        <f>QUARTILE(O2:O12,4)</f>
        <v>72</v>
      </c>
      <c r="P20" s="11"/>
    </row>
    <row r="21" spans="1:16" ht="12.75">
      <c r="A21" s="6">
        <v>20</v>
      </c>
      <c r="B21" s="1">
        <v>3</v>
      </c>
      <c r="C21" s="1">
        <v>2</v>
      </c>
      <c r="D21" s="2"/>
      <c r="F21" s="8">
        <f>F20+B21</f>
        <v>8</v>
      </c>
      <c r="G21" s="3"/>
      <c r="I21" s="7">
        <v>4</v>
      </c>
      <c r="J21" s="3">
        <v>1</v>
      </c>
      <c r="K21" s="9">
        <f>L20+B21</f>
        <v>17</v>
      </c>
      <c r="L21" s="7">
        <f>K21</f>
        <v>17</v>
      </c>
      <c r="M21" s="3">
        <v>2</v>
      </c>
      <c r="P21" s="3"/>
    </row>
    <row r="22" spans="1:13" ht="12.75">
      <c r="A22" s="6">
        <v>21</v>
      </c>
      <c r="B22" s="1">
        <v>11</v>
      </c>
      <c r="C22" s="1">
        <v>1</v>
      </c>
      <c r="D22" s="2"/>
      <c r="E22" s="9">
        <f>F21+B22</f>
        <v>19</v>
      </c>
      <c r="F22" s="7">
        <f>E22</f>
        <v>19</v>
      </c>
      <c r="G22" s="3">
        <v>1</v>
      </c>
      <c r="I22" s="7">
        <v>35</v>
      </c>
      <c r="J22" s="3">
        <v>1</v>
      </c>
      <c r="L22" s="8">
        <f>B22</f>
        <v>11</v>
      </c>
      <c r="M22" s="3"/>
    </row>
    <row r="23" spans="1:13" ht="12.75">
      <c r="A23" s="6">
        <v>22</v>
      </c>
      <c r="B23" s="1">
        <v>7</v>
      </c>
      <c r="C23" s="1">
        <v>2</v>
      </c>
      <c r="D23" s="2"/>
      <c r="F23" s="8">
        <f>B23</f>
        <v>7</v>
      </c>
      <c r="G23" s="3"/>
      <c r="I23" s="7">
        <v>23</v>
      </c>
      <c r="J23" s="3">
        <v>1</v>
      </c>
      <c r="K23" s="9">
        <f>L22+B23</f>
        <v>18</v>
      </c>
      <c r="L23" s="7">
        <f>K23</f>
        <v>18</v>
      </c>
      <c r="M23" s="3">
        <v>2</v>
      </c>
    </row>
    <row r="24" spans="1:13" ht="12.75">
      <c r="A24" s="6">
        <v>23</v>
      </c>
      <c r="B24" s="1">
        <v>5</v>
      </c>
      <c r="C24" s="1">
        <v>7</v>
      </c>
      <c r="D24" s="2"/>
      <c r="F24" s="8">
        <f>F23+B24</f>
        <v>12</v>
      </c>
      <c r="G24" s="3"/>
      <c r="I24" s="7">
        <v>5</v>
      </c>
      <c r="J24" s="3">
        <v>1</v>
      </c>
      <c r="L24" s="8">
        <f>B24</f>
        <v>5</v>
      </c>
      <c r="M24" s="3"/>
    </row>
    <row r="25" spans="1:13" ht="12.75">
      <c r="A25" s="6">
        <v>24</v>
      </c>
      <c r="B25" s="1">
        <v>17</v>
      </c>
      <c r="C25" s="1">
        <v>1</v>
      </c>
      <c r="D25" s="2"/>
      <c r="E25" s="9">
        <f>F24+B25</f>
        <v>29</v>
      </c>
      <c r="F25" s="7">
        <f>E25</f>
        <v>29</v>
      </c>
      <c r="G25" s="3">
        <v>1</v>
      </c>
      <c r="I25" s="7">
        <v>5</v>
      </c>
      <c r="J25" s="3">
        <v>1</v>
      </c>
      <c r="L25" s="8">
        <f>L24+B25</f>
        <v>22</v>
      </c>
      <c r="M25" s="3"/>
    </row>
    <row r="26" spans="1:13" ht="12.75">
      <c r="A26" s="6">
        <v>25</v>
      </c>
      <c r="B26" s="1">
        <v>5</v>
      </c>
      <c r="C26" s="1">
        <v>1</v>
      </c>
      <c r="D26" s="2"/>
      <c r="F26" s="7">
        <f>B26</f>
        <v>5</v>
      </c>
      <c r="G26" s="3">
        <v>1</v>
      </c>
      <c r="I26" s="7">
        <v>1</v>
      </c>
      <c r="J26" s="3">
        <v>1</v>
      </c>
      <c r="L26" s="8">
        <f>L25+B26</f>
        <v>27</v>
      </c>
      <c r="M26" s="3"/>
    </row>
    <row r="27" spans="1:13" ht="12.75">
      <c r="A27" s="6">
        <v>26</v>
      </c>
      <c r="B27" s="1">
        <v>3</v>
      </c>
      <c r="C27" s="1">
        <v>3</v>
      </c>
      <c r="D27" s="2"/>
      <c r="F27" s="8">
        <f>B27</f>
        <v>3</v>
      </c>
      <c r="G27" s="3"/>
      <c r="I27" s="7">
        <v>2</v>
      </c>
      <c r="J27" s="3">
        <v>1</v>
      </c>
      <c r="L27" s="8">
        <f>L26+B27</f>
        <v>30</v>
      </c>
      <c r="M27" s="3"/>
    </row>
    <row r="28" spans="1:13" ht="12.75">
      <c r="A28" s="6">
        <v>27</v>
      </c>
      <c r="B28" s="1">
        <v>2</v>
      </c>
      <c r="C28" s="1">
        <v>1</v>
      </c>
      <c r="D28" s="2"/>
      <c r="E28" s="9">
        <f>F27+B28</f>
        <v>5</v>
      </c>
      <c r="F28" s="7">
        <f>E28</f>
        <v>5</v>
      </c>
      <c r="G28" s="3">
        <v>1</v>
      </c>
      <c r="H28" s="10">
        <f>COUNTIF(J2:J27,1)</f>
        <v>26</v>
      </c>
      <c r="I28" s="6" t="s">
        <v>5</v>
      </c>
      <c r="J28" s="3"/>
      <c r="L28" s="8">
        <f>L27+B28</f>
        <v>32</v>
      </c>
      <c r="M28" s="3"/>
    </row>
    <row r="29" spans="1:13" ht="12.75">
      <c r="A29" s="6">
        <v>28</v>
      </c>
      <c r="B29" s="1">
        <v>16</v>
      </c>
      <c r="C29" s="1">
        <v>3</v>
      </c>
      <c r="D29" s="2"/>
      <c r="F29" s="8">
        <f>B29</f>
        <v>16</v>
      </c>
      <c r="G29" s="3"/>
      <c r="H29" s="6" t="s">
        <v>6</v>
      </c>
      <c r="I29" s="11">
        <f>QUARTILE(I2:I27,0)</f>
        <v>1</v>
      </c>
      <c r="J29" s="11"/>
      <c r="L29" s="8">
        <f>L28+B29</f>
        <v>48</v>
      </c>
      <c r="M29" s="3"/>
    </row>
    <row r="30" spans="1:13" ht="12.75">
      <c r="A30" s="6">
        <v>29</v>
      </c>
      <c r="B30" s="1">
        <v>4</v>
      </c>
      <c r="C30" s="1">
        <v>2</v>
      </c>
      <c r="D30" s="2"/>
      <c r="F30" s="8">
        <f>F29+B30</f>
        <v>20</v>
      </c>
      <c r="G30" s="3"/>
      <c r="H30" s="6" t="s">
        <v>7</v>
      </c>
      <c r="I30" s="11">
        <f>QUARTILE(I2:I27,1)</f>
        <v>3</v>
      </c>
      <c r="J30" s="11"/>
      <c r="K30" s="9">
        <f>L29+B30</f>
        <v>52</v>
      </c>
      <c r="L30" s="7">
        <f>K30</f>
        <v>52</v>
      </c>
      <c r="M30" s="3">
        <v>2</v>
      </c>
    </row>
    <row r="31" spans="1:13" ht="12.75">
      <c r="A31" s="6">
        <v>30</v>
      </c>
      <c r="B31" s="1">
        <v>13</v>
      </c>
      <c r="C31" s="1">
        <v>1</v>
      </c>
      <c r="D31" s="2"/>
      <c r="E31" s="9">
        <f>F30+B31</f>
        <v>33</v>
      </c>
      <c r="F31" s="7">
        <f>E31</f>
        <v>33</v>
      </c>
      <c r="G31" s="3">
        <v>1</v>
      </c>
      <c r="H31" s="6" t="s">
        <v>8</v>
      </c>
      <c r="I31" s="11">
        <f>QUARTILE(I2:I27,2)</f>
        <v>5</v>
      </c>
      <c r="J31" s="11"/>
      <c r="L31" s="8">
        <f>B31</f>
        <v>13</v>
      </c>
      <c r="M31" s="3"/>
    </row>
    <row r="32" spans="1:13" ht="12.75">
      <c r="A32" s="6">
        <v>31</v>
      </c>
      <c r="B32" s="1">
        <v>1</v>
      </c>
      <c r="C32" s="1">
        <v>1</v>
      </c>
      <c r="D32" s="2"/>
      <c r="F32" s="7">
        <f>B32</f>
        <v>1</v>
      </c>
      <c r="G32" s="3">
        <v>1</v>
      </c>
      <c r="H32" s="6" t="s">
        <v>9</v>
      </c>
      <c r="I32" s="11">
        <f>AVERAGE(I2:I27)</f>
        <v>10.5</v>
      </c>
      <c r="J32" s="11"/>
      <c r="L32" s="8">
        <f>L31+B32</f>
        <v>14</v>
      </c>
      <c r="M32" s="3"/>
    </row>
    <row r="33" spans="1:13" ht="12.75">
      <c r="A33" s="6">
        <v>32</v>
      </c>
      <c r="B33" s="1">
        <v>4</v>
      </c>
      <c r="C33" s="1">
        <v>1</v>
      </c>
      <c r="D33" s="2"/>
      <c r="F33" s="7">
        <f>B33</f>
        <v>4</v>
      </c>
      <c r="G33" s="3">
        <v>1</v>
      </c>
      <c r="H33" s="6" t="s">
        <v>10</v>
      </c>
      <c r="I33" s="11">
        <f>STDEV(I2:I27)</f>
        <v>11.321660655575224</v>
      </c>
      <c r="J33" s="11"/>
      <c r="L33" s="8">
        <f>L32+B33</f>
        <v>18</v>
      </c>
      <c r="M33" s="3"/>
    </row>
    <row r="34" spans="1:13" ht="12.75">
      <c r="A34" s="6">
        <v>33</v>
      </c>
      <c r="B34" s="1">
        <v>4</v>
      </c>
      <c r="C34" s="1">
        <v>1</v>
      </c>
      <c r="D34" s="2"/>
      <c r="F34" s="7">
        <f>B34</f>
        <v>4</v>
      </c>
      <c r="G34" s="3">
        <v>1</v>
      </c>
      <c r="H34" s="6" t="s">
        <v>11</v>
      </c>
      <c r="I34" s="11">
        <f>QUARTILE(I2:I27,3)</f>
        <v>17.25</v>
      </c>
      <c r="J34" s="11"/>
      <c r="L34" s="8">
        <f>L33+B34</f>
        <v>22</v>
      </c>
      <c r="M34" s="3"/>
    </row>
    <row r="35" spans="1:13" ht="12.75">
      <c r="A35" s="6">
        <v>34</v>
      </c>
      <c r="B35" s="1">
        <v>4</v>
      </c>
      <c r="C35" s="1">
        <v>1</v>
      </c>
      <c r="D35" s="2"/>
      <c r="F35" s="7">
        <f>B35</f>
        <v>4</v>
      </c>
      <c r="G35" s="3">
        <v>1</v>
      </c>
      <c r="H35" s="6" t="s">
        <v>12</v>
      </c>
      <c r="I35" s="11">
        <f>QUARTILE(I2:I27,4)</f>
        <v>35</v>
      </c>
      <c r="J35" s="11"/>
      <c r="L35" s="8">
        <f>L34+B35</f>
        <v>26</v>
      </c>
      <c r="M35" s="3"/>
    </row>
    <row r="36" spans="1:13" ht="12.75">
      <c r="A36" s="6">
        <v>35</v>
      </c>
      <c r="B36" s="1">
        <v>15</v>
      </c>
      <c r="C36" s="1">
        <v>7</v>
      </c>
      <c r="D36" s="2"/>
      <c r="F36" s="8">
        <f>B36</f>
        <v>15</v>
      </c>
      <c r="G36" s="3"/>
      <c r="J36" s="3"/>
      <c r="L36" s="8">
        <f>L35+B36</f>
        <v>41</v>
      </c>
      <c r="M36" s="3"/>
    </row>
    <row r="37" spans="1:13" ht="12.75">
      <c r="A37" s="6">
        <v>36</v>
      </c>
      <c r="B37" s="1">
        <v>20</v>
      </c>
      <c r="C37" s="1">
        <v>1</v>
      </c>
      <c r="D37" s="2"/>
      <c r="E37" s="9">
        <f>F36+B37</f>
        <v>35</v>
      </c>
      <c r="F37" s="7">
        <f>E37</f>
        <v>35</v>
      </c>
      <c r="G37" s="3">
        <v>1</v>
      </c>
      <c r="L37" s="8">
        <f>L36+B37</f>
        <v>61</v>
      </c>
      <c r="M37" s="3"/>
    </row>
    <row r="38" spans="1:13" ht="12.75">
      <c r="A38" s="6">
        <v>37</v>
      </c>
      <c r="B38" s="1">
        <v>11</v>
      </c>
      <c r="C38" s="1">
        <v>2</v>
      </c>
      <c r="D38" s="2"/>
      <c r="F38" s="8">
        <f>B38</f>
        <v>11</v>
      </c>
      <c r="G38" s="3"/>
      <c r="K38" s="9">
        <f>L37+B38</f>
        <v>72</v>
      </c>
      <c r="L38" s="7">
        <f>K38</f>
        <v>72</v>
      </c>
      <c r="M38" s="3">
        <v>2</v>
      </c>
    </row>
    <row r="39" spans="1:13" ht="12.75">
      <c r="A39" s="6">
        <v>38</v>
      </c>
      <c r="B39" s="1">
        <v>8</v>
      </c>
      <c r="C39" s="1">
        <v>2</v>
      </c>
      <c r="D39" s="2"/>
      <c r="F39" s="8">
        <f>F38+B39</f>
        <v>19</v>
      </c>
      <c r="G39" s="3"/>
      <c r="L39" s="7">
        <f>B39</f>
        <v>8</v>
      </c>
      <c r="M39" s="3">
        <v>2</v>
      </c>
    </row>
    <row r="40" spans="1:13" ht="12.75">
      <c r="A40" s="6">
        <v>39</v>
      </c>
      <c r="B40" s="1">
        <v>4</v>
      </c>
      <c r="C40" s="1">
        <v>1</v>
      </c>
      <c r="D40" s="2"/>
      <c r="E40" s="9">
        <f>F39+B40</f>
        <v>23</v>
      </c>
      <c r="F40" s="7">
        <f>E40</f>
        <v>23</v>
      </c>
      <c r="G40" s="3">
        <v>1</v>
      </c>
      <c r="L40" s="8">
        <f>B40</f>
        <v>4</v>
      </c>
      <c r="M40" s="3"/>
    </row>
    <row r="41" spans="1:13" ht="12.75">
      <c r="A41" s="6">
        <v>40</v>
      </c>
      <c r="B41" s="1">
        <v>2</v>
      </c>
      <c r="C41" s="1">
        <v>2</v>
      </c>
      <c r="D41" s="2"/>
      <c r="F41" s="8">
        <f>B41</f>
        <v>2</v>
      </c>
      <c r="G41" s="3"/>
      <c r="K41" s="9">
        <f>L40+B41</f>
        <v>6</v>
      </c>
      <c r="L41" s="7">
        <f>K41</f>
        <v>6</v>
      </c>
      <c r="M41" s="3">
        <v>2</v>
      </c>
    </row>
    <row r="42" spans="1:13" ht="12.75">
      <c r="A42" s="6">
        <v>41</v>
      </c>
      <c r="B42" s="1">
        <v>3</v>
      </c>
      <c r="C42" s="1">
        <v>1</v>
      </c>
      <c r="D42" s="2"/>
      <c r="E42" s="9">
        <f>F41+B42</f>
        <v>5</v>
      </c>
      <c r="F42" s="7">
        <f>E42</f>
        <v>5</v>
      </c>
      <c r="G42" s="3">
        <v>1</v>
      </c>
      <c r="L42" s="8">
        <f>B42</f>
        <v>3</v>
      </c>
      <c r="M42" s="3"/>
    </row>
    <row r="43" spans="1:13" ht="12.75">
      <c r="A43" s="6">
        <v>42</v>
      </c>
      <c r="B43" s="1">
        <v>5</v>
      </c>
      <c r="C43" s="1">
        <v>1</v>
      </c>
      <c r="D43" s="2"/>
      <c r="F43" s="7">
        <f>B43</f>
        <v>5</v>
      </c>
      <c r="G43" s="3">
        <v>1</v>
      </c>
      <c r="L43" s="8">
        <f>L42+B43</f>
        <v>8</v>
      </c>
      <c r="M43" s="3"/>
    </row>
    <row r="44" spans="1:13" ht="12.75">
      <c r="A44" s="6">
        <v>43</v>
      </c>
      <c r="B44" s="1">
        <v>1</v>
      </c>
      <c r="C44" s="1">
        <v>1</v>
      </c>
      <c r="D44" s="2"/>
      <c r="F44" s="7">
        <v>1</v>
      </c>
      <c r="G44" s="3">
        <v>1</v>
      </c>
      <c r="L44" s="8">
        <f>L43+B44</f>
        <v>9</v>
      </c>
      <c r="M44" s="3"/>
    </row>
    <row r="45" spans="1:13" ht="12.75">
      <c r="A45" s="6">
        <v>44</v>
      </c>
      <c r="B45" s="1">
        <v>1</v>
      </c>
      <c r="C45" s="1">
        <v>2</v>
      </c>
      <c r="D45" s="2"/>
      <c r="F45" s="8">
        <f>B45</f>
        <v>1</v>
      </c>
      <c r="G45" s="3"/>
      <c r="K45" s="9">
        <f>L44+B45</f>
        <v>10</v>
      </c>
      <c r="L45" s="7">
        <f>K45</f>
        <v>10</v>
      </c>
      <c r="M45" s="3">
        <v>2</v>
      </c>
    </row>
    <row r="46" spans="1:13" ht="12.75">
      <c r="A46" s="6">
        <v>45</v>
      </c>
      <c r="B46" s="1">
        <v>1</v>
      </c>
      <c r="C46" s="1">
        <v>1</v>
      </c>
      <c r="D46" s="2"/>
      <c r="E46" s="9">
        <f>F45+B46</f>
        <v>2</v>
      </c>
      <c r="F46" s="7">
        <f>E46</f>
        <v>2</v>
      </c>
      <c r="G46" s="3">
        <v>1</v>
      </c>
      <c r="M46" s="9">
        <f>COUNTIF(M2:M45,2)</f>
        <v>11</v>
      </c>
    </row>
    <row r="47" ht="12.75">
      <c r="G47" s="9">
        <f>COUNTIF(G2:G46,1)</f>
        <v>26</v>
      </c>
    </row>
  </sheetData>
  <sheetProtection selectLockedCells="1" selectUnlockedCells="1"/>
  <mergeCells count="16">
    <mergeCell ref="H1:J1"/>
    <mergeCell ref="N1:P1"/>
    <mergeCell ref="O14:P14"/>
    <mergeCell ref="O15:P15"/>
    <mergeCell ref="O16:P16"/>
    <mergeCell ref="O17:P17"/>
    <mergeCell ref="O18:P18"/>
    <mergeCell ref="O19:P19"/>
    <mergeCell ref="O20:P20"/>
    <mergeCell ref="I29:J29"/>
    <mergeCell ref="I30:J30"/>
    <mergeCell ref="I31:J31"/>
    <mergeCell ref="I32:J32"/>
    <mergeCell ref="I33:J33"/>
    <mergeCell ref="I34:J34"/>
    <mergeCell ref="I35:J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 Márquez P</dc:creator>
  <cp:keywords/>
  <dc:description/>
  <cp:lastModifiedBy>Manolo Márquez P</cp:lastModifiedBy>
  <dcterms:created xsi:type="dcterms:W3CDTF">2013-01-16T07:45:15Z</dcterms:created>
  <dcterms:modified xsi:type="dcterms:W3CDTF">2013-01-16T07:56:47Z</dcterms:modified>
  <cp:category/>
  <cp:version/>
  <cp:contentType/>
  <cp:contentStatus/>
  <cp:revision>1</cp:revision>
</cp:coreProperties>
</file>